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is\Downloads\"/>
    </mc:Choice>
  </mc:AlternateContent>
  <xr:revisionPtr revIDLastSave="0" documentId="13_ncr:1_{BB0F35D4-CA96-44F2-9E71-D775ACB826E9}" xr6:coauthVersionLast="44" xr6:coauthVersionMax="44" xr10:uidLastSave="{00000000-0000-0000-0000-000000000000}"/>
  <bookViews>
    <workbookView xWindow="-96" yWindow="-96" windowWidth="23232" windowHeight="12552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1" i="1" l="1"/>
  <c r="C23" i="1"/>
  <c r="J71" i="1"/>
  <c r="J39" i="1"/>
  <c r="C32" i="1"/>
  <c r="C37" i="1" l="1"/>
  <c r="J65" i="1"/>
  <c r="J50" i="1"/>
  <c r="J29" i="1"/>
  <c r="J9" i="1"/>
  <c r="J98" i="1" l="1"/>
  <c r="C120" i="1"/>
  <c r="J113" i="1" l="1"/>
  <c r="J120" i="1" s="1"/>
</calcChain>
</file>

<file path=xl/sharedStrings.xml><?xml version="1.0" encoding="utf-8"?>
<sst xmlns="http://schemas.openxmlformats.org/spreadsheetml/2006/main" count="127" uniqueCount="105">
  <si>
    <t>DÖRTTEPE EVLERİ SİTESİ</t>
  </si>
  <si>
    <t>GELİRLER</t>
  </si>
  <si>
    <t>GİDERLER</t>
  </si>
  <si>
    <t>AİDAT GELİRLERİ</t>
  </si>
  <si>
    <t>SU - ELEKTRİK GELİRLERİ</t>
  </si>
  <si>
    <t xml:space="preserve"> </t>
  </si>
  <si>
    <t xml:space="preserve">                   MAAŞLAR</t>
  </si>
  <si>
    <t>SU SAATİ BEDELİ</t>
  </si>
  <si>
    <t xml:space="preserve">                   SGK</t>
  </si>
  <si>
    <t>VADELİ HESAP FAİZİ</t>
  </si>
  <si>
    <t>ELEKTRİK KART SATIŞ GELİRİ</t>
  </si>
  <si>
    <t>KASA FAZLASI TAHSİLİ</t>
  </si>
  <si>
    <t xml:space="preserve">                   DİĞER</t>
  </si>
  <si>
    <t xml:space="preserve">                   PERSONEL YEMEK</t>
  </si>
  <si>
    <t xml:space="preserve">                  PERSONEL GİYİM GİD.</t>
  </si>
  <si>
    <t>İADE MALLAR TAHSİLİ</t>
  </si>
  <si>
    <t xml:space="preserve">                  KEDİ KÖPEK MAMA BAKIM GİD.</t>
  </si>
  <si>
    <t>EURO DEĞERLEME KARI</t>
  </si>
  <si>
    <t>SİTE EVİ KİRA GELİRİ</t>
  </si>
  <si>
    <t>TOPLAM</t>
  </si>
  <si>
    <t>KASA DEVRİ</t>
  </si>
  <si>
    <t>BANKA DEVRİ</t>
  </si>
  <si>
    <t>BANKA KIDEM TAZM. HESABI</t>
  </si>
  <si>
    <t>BANKA VADELİ HESAP</t>
  </si>
  <si>
    <t>ÜYELERDEN ALACAKLAR</t>
  </si>
  <si>
    <t>İŞLETME GİDERLERİ</t>
  </si>
  <si>
    <t>BANKA SOSYAL TESİS HESABI</t>
  </si>
  <si>
    <t xml:space="preserve">                  ELEKTRİK İŞL.GİD.</t>
  </si>
  <si>
    <t xml:space="preserve">                  HAVUZ İŞL.GİD.</t>
  </si>
  <si>
    <t>GELECEK DÖNEME BORÇ DEVRİ</t>
  </si>
  <si>
    <t xml:space="preserve">                  PLAJ TAŞIMA GİD.</t>
  </si>
  <si>
    <t xml:space="preserve">                  İLAÇLAMA GİDERLERİ</t>
  </si>
  <si>
    <t>GELİR TOPLAMI</t>
  </si>
  <si>
    <t xml:space="preserve">            ELEKTRİK KONTROLÖRLÜK ÜCRETİ</t>
  </si>
  <si>
    <t>BAKIM VE ONARIM GİDERLERİ</t>
  </si>
  <si>
    <t xml:space="preserve">                   ELEKTRİK TES.BAK.VE ON.GİD.</t>
  </si>
  <si>
    <t xml:space="preserve">                   YOL PARK Y.ALAN BAK.VE ON.GİD</t>
  </si>
  <si>
    <t xml:space="preserve">                   SOSYAL TES. BAK.VE ON.GİD.</t>
  </si>
  <si>
    <t xml:space="preserve">                   SAHİL-PLAJ BAK. VE ON.GİD.</t>
  </si>
  <si>
    <t xml:space="preserve">                   SU HATLARI BAK.VE ON.GİD.</t>
  </si>
  <si>
    <t xml:space="preserve">                  HAVUZ BAKIM VE ONARIM GİD.</t>
  </si>
  <si>
    <t xml:space="preserve">       DİĞER GİDER-İLGİLİ ALET TAMİR BAKIMI   </t>
  </si>
  <si>
    <t xml:space="preserve">               ÇEVRE DÜZENLEME GİDERLERİ</t>
  </si>
  <si>
    <t>GENEL YÖNETİM GİDERLERİ</t>
  </si>
  <si>
    <t xml:space="preserve">                  MUHASEBE GİD.</t>
  </si>
  <si>
    <t xml:space="preserve">                  HUKUK VE İCRA GİD.</t>
  </si>
  <si>
    <t xml:space="preserve">                  GENEL KURUL GİD.</t>
  </si>
  <si>
    <t xml:space="preserve">                  TELEFON GİD.</t>
  </si>
  <si>
    <t xml:space="preserve">                   POSTA VE KARGO GİD.</t>
  </si>
  <si>
    <t xml:space="preserve">                  KIRTASİYE GİD.</t>
  </si>
  <si>
    <t xml:space="preserve">                  BANKA GİD.</t>
  </si>
  <si>
    <t>VADELİ HSB.FAİZ GİD.-GV</t>
  </si>
  <si>
    <t>NOTER GİDERLERİ</t>
  </si>
  <si>
    <t xml:space="preserve">                      PER.TAŞIMA</t>
  </si>
  <si>
    <t>VERGİ VE BENZERİ GİDERLER</t>
  </si>
  <si>
    <t xml:space="preserve">                   EMLAK VERGİSİ</t>
  </si>
  <si>
    <t xml:space="preserve">                  ECREMİSİL ÖDEMELERİ(KİRA)</t>
  </si>
  <si>
    <t xml:space="preserve">                  YOL KATILIM BEDELİ</t>
  </si>
  <si>
    <t>YATIRIM GİDERLERİ</t>
  </si>
  <si>
    <t>DENİZ İÇİNE ŞAMANDRA ALIMI</t>
  </si>
  <si>
    <t>İCRADAN ALACAKLAR</t>
  </si>
  <si>
    <t>İCRADAN ALACAKLAR-HALİKARNAS DEKOR</t>
  </si>
  <si>
    <t>KASA</t>
  </si>
  <si>
    <t>BANKA</t>
  </si>
  <si>
    <t>BANKA VADELİ HESABI</t>
  </si>
  <si>
    <t>BANKA EURO HESABI ( 1.514 EURO)</t>
  </si>
  <si>
    <t>GİDER TOPLAMI</t>
  </si>
  <si>
    <t>GENEL TOPLAM</t>
  </si>
  <si>
    <t xml:space="preserve">                   PERSONEL GİDERLERİ</t>
  </si>
  <si>
    <t xml:space="preserve">    PERSONEL İŞ GÜVENLİK OSGB GİDERLERİ</t>
  </si>
  <si>
    <t>TEMİZ SU ARITMA İŞL.GİD.</t>
  </si>
  <si>
    <t>ATIK SU ARITMA İŞL.GİD.</t>
  </si>
  <si>
    <t>TUZLA KUYUSU İŞL.GİD.</t>
  </si>
  <si>
    <t xml:space="preserve">                  BİLGİSAYAR VE PROĞRAM GİDER.</t>
  </si>
  <si>
    <t xml:space="preserve"> İŞLETİM TEMİZLİK GİD.</t>
  </si>
  <si>
    <t>RESTAURANT KİRA GELİRİ</t>
  </si>
  <si>
    <t>RESTAURANT KİRA ALACAĞI</t>
  </si>
  <si>
    <t>RESTAURANT KİRA TAHAKKUK</t>
  </si>
  <si>
    <t>MAHKEME GELİRLERİ</t>
  </si>
  <si>
    <t>BANKA EURO HESABI(1.514 EURO)</t>
  </si>
  <si>
    <t xml:space="preserve">                   PERSONEL YAKIT GİDERİ</t>
  </si>
  <si>
    <t>ÖNCEKİ DÖNEM ELEKTRİK MALZ.GİDERİ</t>
  </si>
  <si>
    <t xml:space="preserve">                  YÖNETİM KUR.GİD.</t>
  </si>
  <si>
    <t>SAHİL ECREMİSİL ÖDEMESİ</t>
  </si>
  <si>
    <t>MİLAS BELEDİYESİ ECREMİSİL ÖDEMESİ</t>
  </si>
  <si>
    <t>3 HP 380V PASLANMAZ POMPA ALIMI</t>
  </si>
  <si>
    <t>SAHİL HASIR ŞEMSİYE GİDERİ</t>
  </si>
  <si>
    <t>ATIKSU ARITMA TEMİZLİK GİDERLERİ</t>
  </si>
  <si>
    <t>HYNDAİ MARKA ÇİM BİÇME MAKİNESİ ALIMI</t>
  </si>
  <si>
    <t>HAVUZ ÜSTÜ PERGULE VE BRANDA YAPIMI</t>
  </si>
  <si>
    <t>ATIKSU ARITMA MEDYA DEĞİŞİM BEDELİ</t>
  </si>
  <si>
    <t>SAHİL TUVALET MALZEMELERİ</t>
  </si>
  <si>
    <t>SAHİL KAYRAK DÖŞEME İŞLERİ</t>
  </si>
  <si>
    <t>SİTEYE YANGIN TÜP ALIŞI</t>
  </si>
  <si>
    <t>ÇÖP KONTEYNIR ALIMI</t>
  </si>
  <si>
    <t>WC POMPA ALIMI</t>
  </si>
  <si>
    <t>SAHİLE OTURMA MASA SANDALYE ALIMI</t>
  </si>
  <si>
    <t>KAVASAKİ MOTORLU TIRPAN ALIŞI</t>
  </si>
  <si>
    <t>TEMİZ SU ARITMA POMPA ALIMI</t>
  </si>
  <si>
    <t>TELEFON VE İNTERNET PANOLARI YENİLENMESİ</t>
  </si>
  <si>
    <t>SAHİL YOLUNA OTOPARK METAL DUBA YAPIMI</t>
  </si>
  <si>
    <t>TEMİZ SU ARITMA BAKIM VE YENİLENMESİ</t>
  </si>
  <si>
    <t>LOJMANA ALINAN BUZDOLABI</t>
  </si>
  <si>
    <t>ELEKTRİK TAHAKKUK BEDELİ</t>
  </si>
  <si>
    <r>
      <t>HAZİRAN SONU KESİN HESAP ÖZETİ</t>
    </r>
    <r>
      <rPr>
        <b/>
        <sz val="24"/>
        <color rgb="FFFF0000"/>
        <rFont val="Arial"/>
        <family val="2"/>
      </rPr>
      <t xml:space="preserve"> TEST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</si>
</sst>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6"/>
      <name val="Arial"/>
      <family val="2"/>
      <charset val="162"/>
    </font>
    <font>
      <sz val="16"/>
      <name val="Arial Tur"/>
      <charset val="162"/>
    </font>
    <font>
      <b/>
      <sz val="24"/>
      <name val="Arial"/>
      <family val="2"/>
      <charset val="162"/>
    </font>
    <font>
      <sz val="24"/>
      <name val="Arial Tur"/>
      <charset val="162"/>
    </font>
    <font>
      <sz val="24"/>
      <name val="Arial"/>
      <family val="2"/>
      <charset val="162"/>
    </font>
    <font>
      <b/>
      <sz val="24"/>
      <color rgb="FFFF0000"/>
      <name val="Arial"/>
      <family val="2"/>
      <charset val="162"/>
    </font>
    <font>
      <b/>
      <sz val="2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3" fontId="3" fillId="0" borderId="1" xfId="1" applyNumberFormat="1" applyFont="1" applyBorder="1" applyAlignment="1">
      <alignment horizontal="right" vertical="top" wrapText="1"/>
    </xf>
    <xf numFmtId="0" fontId="3" fillId="0" borderId="1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3" fontId="5" fillId="0" borderId="1" xfId="1" applyNumberFormat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" xfId="1" applyFont="1" applyBorder="1" applyAlignment="1">
      <alignment vertical="top" wrapText="1"/>
    </xf>
    <xf numFmtId="0" fontId="6" fillId="0" borderId="0" xfId="1" applyFont="1" applyAlignment="1">
      <alignment wrapText="1"/>
    </xf>
    <xf numFmtId="3" fontId="5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wrapText="1"/>
    </xf>
    <xf numFmtId="3" fontId="6" fillId="0" borderId="1" xfId="1" applyNumberFormat="1" applyFont="1" applyBorder="1" applyAlignment="1">
      <alignment horizontal="right" wrapText="1"/>
    </xf>
    <xf numFmtId="3" fontId="7" fillId="0" borderId="1" xfId="1" applyNumberFormat="1" applyFont="1" applyBorder="1" applyAlignment="1">
      <alignment horizontal="right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right" wrapText="1"/>
    </xf>
    <xf numFmtId="0" fontId="4" fillId="0" borderId="1" xfId="1" applyFont="1" applyBorder="1" applyAlignment="1">
      <alignment wrapText="1"/>
    </xf>
    <xf numFmtId="3" fontId="4" fillId="0" borderId="1" xfId="1" applyNumberFormat="1" applyFont="1" applyBorder="1" applyAlignment="1">
      <alignment horizontal="right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vertical="top" wrapText="1"/>
    </xf>
    <xf numFmtId="0" fontId="5" fillId="0" borderId="2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vertical="top" wrapText="1"/>
    </xf>
    <xf numFmtId="0" fontId="5" fillId="0" borderId="2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20"/>
  <sheetViews>
    <sheetView tabSelected="1" view="pageBreakPreview" zoomScale="60" zoomScaleNormal="100" workbookViewId="0">
      <selection activeCell="B10" sqref="B10"/>
    </sheetView>
  </sheetViews>
  <sheetFormatPr defaultRowHeight="14.4" x14ac:dyDescent="0.55000000000000004"/>
  <cols>
    <col min="1" max="1" width="78.41796875" bestFit="1" customWidth="1"/>
    <col min="2" max="2" width="19.15625" bestFit="1" customWidth="1"/>
    <col min="3" max="3" width="23.26171875" bestFit="1" customWidth="1"/>
    <col min="4" max="4" width="103" customWidth="1"/>
    <col min="9" max="9" width="19.15625" bestFit="1" customWidth="1"/>
    <col min="10" max="10" width="23.26171875" bestFit="1" customWidth="1"/>
  </cols>
  <sheetData>
    <row r="2" spans="1:10" ht="30.3" x14ac:dyDescent="0.55000000000000004">
      <c r="A2" s="35" t="s">
        <v>0</v>
      </c>
      <c r="B2" s="35"/>
      <c r="C2" s="35"/>
      <c r="D2" s="1"/>
      <c r="E2" s="1"/>
      <c r="F2" s="1"/>
      <c r="G2" s="1"/>
      <c r="H2" s="1"/>
      <c r="I2" s="2"/>
      <c r="J2" s="3"/>
    </row>
    <row r="3" spans="1:10" ht="30.3" x14ac:dyDescent="0.55000000000000004">
      <c r="A3" s="35" t="s">
        <v>104</v>
      </c>
      <c r="B3" s="35"/>
      <c r="C3" s="35"/>
      <c r="D3" s="1"/>
      <c r="E3" s="1"/>
      <c r="F3" s="1"/>
      <c r="G3" s="1"/>
      <c r="H3" s="1"/>
      <c r="I3" s="2"/>
      <c r="J3" s="3"/>
    </row>
    <row r="4" spans="1:10" ht="30.3" x14ac:dyDescent="0.55000000000000004">
      <c r="A4" s="36">
        <v>44012</v>
      </c>
      <c r="B4" s="36"/>
      <c r="C4" s="36"/>
      <c r="D4" s="1"/>
      <c r="E4" s="1"/>
      <c r="F4" s="1"/>
      <c r="G4" s="1"/>
      <c r="H4" s="1"/>
      <c r="I4" s="2"/>
      <c r="J4" s="3"/>
    </row>
    <row r="5" spans="1:10" ht="20.100000000000001" x14ac:dyDescent="0.55000000000000004">
      <c r="A5" s="1"/>
      <c r="B5" s="1"/>
      <c r="C5" s="1"/>
      <c r="D5" s="1"/>
      <c r="E5" s="1"/>
      <c r="F5" s="1"/>
      <c r="G5" s="1"/>
      <c r="H5" s="1"/>
      <c r="I5" s="2"/>
      <c r="J5" s="3"/>
    </row>
    <row r="6" spans="1:10" ht="20.100000000000001" x14ac:dyDescent="0.55000000000000004">
      <c r="A6" s="1"/>
      <c r="B6" s="1"/>
      <c r="C6" s="1"/>
      <c r="D6" s="1"/>
      <c r="E6" s="1"/>
      <c r="F6" s="1"/>
      <c r="G6" s="1"/>
      <c r="H6" s="1"/>
      <c r="I6" s="2"/>
      <c r="J6" s="3"/>
    </row>
    <row r="7" spans="1:10" ht="30.3" x14ac:dyDescent="0.55000000000000004">
      <c r="A7" s="5" t="s">
        <v>1</v>
      </c>
      <c r="B7" s="5"/>
      <c r="C7" s="5"/>
      <c r="D7" s="5" t="s">
        <v>2</v>
      </c>
      <c r="E7" s="5"/>
      <c r="F7" s="5"/>
      <c r="G7" s="5"/>
      <c r="H7" s="5"/>
      <c r="I7" s="6"/>
      <c r="J7" s="7"/>
    </row>
    <row r="8" spans="1:10" ht="30.3" x14ac:dyDescent="0.55000000000000004">
      <c r="A8" s="4"/>
      <c r="B8" s="5"/>
      <c r="C8" s="5"/>
      <c r="D8" s="5"/>
      <c r="E8" s="5"/>
      <c r="F8" s="5"/>
      <c r="G8" s="5"/>
      <c r="H8" s="5"/>
      <c r="I8" s="6"/>
      <c r="J8" s="7"/>
    </row>
    <row r="9" spans="1:10" ht="30.3" x14ac:dyDescent="0.55000000000000004">
      <c r="A9" s="4" t="s">
        <v>3</v>
      </c>
      <c r="B9" s="6">
        <v>833852</v>
      </c>
      <c r="C9" s="5"/>
      <c r="D9" s="4" t="s">
        <v>68</v>
      </c>
      <c r="E9" s="5"/>
      <c r="F9" s="5"/>
      <c r="G9" s="5"/>
      <c r="H9" s="5"/>
      <c r="I9" s="6"/>
      <c r="J9" s="6">
        <f>I10+I11+I12+I13+I14+I15+I16+I17</f>
        <v>519961</v>
      </c>
    </row>
    <row r="10" spans="1:10" ht="30.3" x14ac:dyDescent="0.55000000000000004">
      <c r="A10" s="4" t="s">
        <v>4</v>
      </c>
      <c r="B10" s="6">
        <v>91688</v>
      </c>
      <c r="C10" s="5" t="s">
        <v>5</v>
      </c>
      <c r="D10" s="35" t="s">
        <v>6</v>
      </c>
      <c r="E10" s="35"/>
      <c r="F10" s="5"/>
      <c r="G10" s="5"/>
      <c r="H10" s="5"/>
      <c r="I10" s="6">
        <v>372743</v>
      </c>
      <c r="J10" s="7"/>
    </row>
    <row r="11" spans="1:10" ht="72" customHeight="1" x14ac:dyDescent="0.55000000000000004">
      <c r="A11" s="4" t="s">
        <v>7</v>
      </c>
      <c r="B11" s="6">
        <v>0</v>
      </c>
      <c r="C11" s="5"/>
      <c r="D11" s="37" t="s">
        <v>8</v>
      </c>
      <c r="E11" s="37"/>
      <c r="F11" s="5"/>
      <c r="G11" s="5"/>
      <c r="H11" s="5"/>
      <c r="I11" s="6">
        <v>124681</v>
      </c>
      <c r="J11" s="7"/>
    </row>
    <row r="12" spans="1:10" ht="30.3" x14ac:dyDescent="0.55000000000000004">
      <c r="A12" s="4" t="s">
        <v>9</v>
      </c>
      <c r="B12" s="6">
        <v>25054</v>
      </c>
      <c r="C12" s="5"/>
      <c r="D12" s="8" t="s">
        <v>69</v>
      </c>
      <c r="E12" s="8"/>
      <c r="F12" s="5"/>
      <c r="G12" s="5"/>
      <c r="H12" s="5"/>
      <c r="I12" s="6">
        <v>3350</v>
      </c>
      <c r="J12" s="7"/>
    </row>
    <row r="13" spans="1:10" ht="30.3" x14ac:dyDescent="0.55000000000000004">
      <c r="A13" s="4" t="s">
        <v>10</v>
      </c>
      <c r="B13" s="6">
        <v>1071</v>
      </c>
      <c r="C13" s="5"/>
      <c r="D13" s="37" t="s">
        <v>80</v>
      </c>
      <c r="E13" s="37"/>
      <c r="F13" s="5"/>
      <c r="G13" s="5"/>
      <c r="H13" s="5"/>
      <c r="I13" s="6">
        <v>3520</v>
      </c>
      <c r="J13" s="7"/>
    </row>
    <row r="14" spans="1:10" ht="30.3" x14ac:dyDescent="0.55000000000000004">
      <c r="A14" s="4" t="s">
        <v>11</v>
      </c>
      <c r="B14" s="6">
        <v>0</v>
      </c>
      <c r="C14" s="5"/>
      <c r="D14" s="37" t="s">
        <v>12</v>
      </c>
      <c r="E14" s="37"/>
      <c r="F14" s="5"/>
      <c r="G14" s="5"/>
      <c r="H14" s="5"/>
      <c r="I14" s="6">
        <v>0</v>
      </c>
      <c r="J14" s="7"/>
    </row>
    <row r="15" spans="1:10" ht="30.3" x14ac:dyDescent="0.55000000000000004">
      <c r="A15" s="31" t="s">
        <v>78</v>
      </c>
      <c r="B15" s="6">
        <v>520</v>
      </c>
      <c r="C15" s="5"/>
      <c r="D15" s="8" t="s">
        <v>13</v>
      </c>
      <c r="E15" s="8"/>
      <c r="F15" s="5"/>
      <c r="G15" s="5"/>
      <c r="H15" s="5"/>
      <c r="I15" s="6">
        <v>10662</v>
      </c>
      <c r="J15" s="7"/>
    </row>
    <row r="16" spans="1:10" ht="30.3" x14ac:dyDescent="0.55000000000000004">
      <c r="A16" s="31" t="s">
        <v>103</v>
      </c>
      <c r="B16" s="6">
        <v>500</v>
      </c>
      <c r="C16" s="5"/>
      <c r="D16" s="37" t="s">
        <v>14</v>
      </c>
      <c r="E16" s="37"/>
      <c r="F16" s="5"/>
      <c r="G16" s="5"/>
      <c r="H16" s="5"/>
      <c r="I16" s="6">
        <v>1200</v>
      </c>
      <c r="J16" s="7"/>
    </row>
    <row r="17" spans="1:10" ht="30.3" x14ac:dyDescent="0.95">
      <c r="A17" s="4" t="s">
        <v>15</v>
      </c>
      <c r="B17" s="6">
        <v>0</v>
      </c>
      <c r="C17" s="9"/>
      <c r="D17" s="8" t="s">
        <v>16</v>
      </c>
      <c r="E17" s="8"/>
      <c r="F17" s="5"/>
      <c r="G17" s="5"/>
      <c r="H17" s="5"/>
      <c r="I17" s="6">
        <v>3805</v>
      </c>
      <c r="J17" s="7"/>
    </row>
    <row r="18" spans="1:10" ht="30.3" x14ac:dyDescent="0.65">
      <c r="A18" s="4" t="s">
        <v>17</v>
      </c>
      <c r="B18" s="6">
        <v>3507</v>
      </c>
      <c r="C18" s="5"/>
      <c r="D18" s="28"/>
      <c r="E18" s="28"/>
      <c r="F18" s="28"/>
      <c r="G18" s="28"/>
      <c r="H18" s="28"/>
      <c r="I18" s="29"/>
      <c r="J18" s="7"/>
    </row>
    <row r="19" spans="1:10" ht="30.3" x14ac:dyDescent="0.55000000000000004">
      <c r="A19" s="4" t="s">
        <v>18</v>
      </c>
      <c r="B19" s="6">
        <v>0</v>
      </c>
      <c r="C19" s="5"/>
      <c r="D19" s="8"/>
      <c r="E19" s="8"/>
      <c r="F19" s="5"/>
      <c r="G19" s="5"/>
      <c r="H19" s="5"/>
      <c r="I19" s="6"/>
      <c r="J19" s="7"/>
    </row>
    <row r="20" spans="1:10" ht="30.3" x14ac:dyDescent="0.55000000000000004">
      <c r="A20" s="30" t="s">
        <v>75</v>
      </c>
      <c r="B20" s="6">
        <v>5000</v>
      </c>
      <c r="C20" s="5"/>
      <c r="D20" s="8"/>
      <c r="E20" s="8"/>
      <c r="F20" s="5"/>
      <c r="G20" s="5"/>
      <c r="H20" s="5"/>
      <c r="I20" s="6"/>
      <c r="J20" s="7"/>
    </row>
    <row r="21" spans="1:10" ht="30.3" x14ac:dyDescent="0.55000000000000004">
      <c r="A21" s="31" t="s">
        <v>77</v>
      </c>
      <c r="B21" s="6">
        <v>25000</v>
      </c>
      <c r="C21" s="5"/>
      <c r="D21" s="8"/>
      <c r="E21" s="8"/>
      <c r="F21" s="5"/>
      <c r="G21" s="5"/>
      <c r="H21" s="5"/>
      <c r="I21" s="6"/>
      <c r="J21" s="7"/>
    </row>
    <row r="22" spans="1:10" ht="30.3" x14ac:dyDescent="0.55000000000000004">
      <c r="A22" s="31"/>
      <c r="B22" s="6"/>
      <c r="C22" s="5"/>
      <c r="D22" s="32"/>
      <c r="E22" s="32"/>
      <c r="F22" s="5"/>
      <c r="G22" s="5"/>
      <c r="H22" s="5"/>
      <c r="I22" s="6"/>
      <c r="J22" s="7"/>
    </row>
    <row r="23" spans="1:10" ht="30.3" x14ac:dyDescent="0.55000000000000004">
      <c r="A23" s="4" t="s">
        <v>19</v>
      </c>
      <c r="B23" s="6"/>
      <c r="C23" s="10">
        <f>B9+B10+B11+B12+B13+B14+B15+B16+B17+B18+B19+B20+B21</f>
        <v>986192</v>
      </c>
      <c r="D23" s="8"/>
      <c r="E23" s="8"/>
      <c r="F23" s="5"/>
      <c r="G23" s="5"/>
      <c r="H23" s="5"/>
      <c r="I23" s="6"/>
      <c r="J23" s="7"/>
    </row>
    <row r="24" spans="1:10" ht="30.3" x14ac:dyDescent="0.55000000000000004">
      <c r="A24" s="4"/>
      <c r="B24" s="6"/>
      <c r="C24" s="5"/>
      <c r="D24" s="8"/>
      <c r="E24" s="8"/>
      <c r="F24" s="5"/>
      <c r="G24" s="5"/>
      <c r="H24" s="5"/>
      <c r="I24" s="6"/>
      <c r="J24" s="7"/>
    </row>
    <row r="25" spans="1:10" ht="30.3" x14ac:dyDescent="0.55000000000000004">
      <c r="A25" s="4" t="s">
        <v>20</v>
      </c>
      <c r="B25" s="6">
        <v>13827</v>
      </c>
      <c r="C25" s="5"/>
      <c r="D25" s="8"/>
      <c r="E25" s="8"/>
      <c r="F25" s="5"/>
      <c r="G25" s="5"/>
      <c r="H25" s="5"/>
      <c r="I25" s="6"/>
      <c r="J25" s="7"/>
    </row>
    <row r="26" spans="1:10" ht="30.3" x14ac:dyDescent="0.55000000000000004">
      <c r="A26" s="4" t="s">
        <v>21</v>
      </c>
      <c r="B26" s="6">
        <v>30212</v>
      </c>
      <c r="C26" s="5"/>
      <c r="D26" s="8"/>
      <c r="E26" s="8"/>
      <c r="F26" s="5"/>
      <c r="G26" s="5"/>
      <c r="H26" s="5"/>
      <c r="I26" s="6"/>
      <c r="J26" s="7"/>
    </row>
    <row r="27" spans="1:10" ht="30.3" x14ac:dyDescent="0.55000000000000004">
      <c r="A27" s="4" t="s">
        <v>22</v>
      </c>
      <c r="B27" s="6">
        <v>0</v>
      </c>
      <c r="C27" s="5"/>
      <c r="D27" s="8"/>
      <c r="E27" s="8"/>
      <c r="F27" s="5"/>
      <c r="G27" s="5"/>
      <c r="H27" s="5"/>
      <c r="I27" s="6"/>
      <c r="J27" s="7"/>
    </row>
    <row r="28" spans="1:10" ht="30.3" x14ac:dyDescent="0.55000000000000004">
      <c r="A28" s="4" t="s">
        <v>23</v>
      </c>
      <c r="B28" s="6">
        <v>284254</v>
      </c>
      <c r="C28" s="5"/>
      <c r="D28" s="5"/>
      <c r="E28" s="5"/>
      <c r="F28" s="5"/>
      <c r="G28" s="5"/>
      <c r="H28" s="5"/>
      <c r="I28" s="6" t="s">
        <v>5</v>
      </c>
      <c r="J28" s="7"/>
    </row>
    <row r="29" spans="1:10" ht="30.3" x14ac:dyDescent="0.55000000000000004">
      <c r="A29" s="4" t="s">
        <v>24</v>
      </c>
      <c r="B29" s="6">
        <v>27272</v>
      </c>
      <c r="C29" s="5"/>
      <c r="D29" s="4" t="s">
        <v>25</v>
      </c>
      <c r="E29" s="5"/>
      <c r="F29" s="5"/>
      <c r="G29" s="5"/>
      <c r="H29" s="5"/>
      <c r="I29" s="6"/>
      <c r="J29" s="6">
        <f>I30+I31+I32+I33+I34+I35+I36+I37</f>
        <v>225111</v>
      </c>
    </row>
    <row r="30" spans="1:10" ht="30.3" x14ac:dyDescent="0.55000000000000004">
      <c r="A30" s="31" t="s">
        <v>76</v>
      </c>
      <c r="B30" s="6">
        <v>5000</v>
      </c>
      <c r="C30" s="5"/>
      <c r="D30" s="4" t="s">
        <v>27</v>
      </c>
      <c r="E30" s="5"/>
      <c r="F30" s="5"/>
      <c r="G30" s="5"/>
      <c r="H30" s="5"/>
      <c r="I30" s="6">
        <v>176039</v>
      </c>
      <c r="J30" s="7"/>
    </row>
    <row r="31" spans="1:10" ht="30.3" x14ac:dyDescent="0.55000000000000004">
      <c r="A31" s="31" t="s">
        <v>79</v>
      </c>
      <c r="B31" s="6">
        <v>9922</v>
      </c>
      <c r="C31" s="5"/>
      <c r="D31" s="4" t="s">
        <v>28</v>
      </c>
      <c r="E31" s="5"/>
      <c r="F31" s="5"/>
      <c r="G31" s="5"/>
      <c r="H31" s="5"/>
      <c r="I31" s="6">
        <v>11178</v>
      </c>
      <c r="J31" s="7"/>
    </row>
    <row r="32" spans="1:10" ht="30.3" x14ac:dyDescent="0.55000000000000004">
      <c r="A32" s="4" t="s">
        <v>19</v>
      </c>
      <c r="B32" s="6" t="s">
        <v>5</v>
      </c>
      <c r="C32" s="10">
        <f>B25+B26+B27+B28+B29+B30+B31</f>
        <v>370487</v>
      </c>
      <c r="D32" s="5" t="s">
        <v>70</v>
      </c>
      <c r="E32" s="5"/>
      <c r="F32" s="5"/>
      <c r="G32" s="5"/>
      <c r="H32" s="5"/>
      <c r="I32" s="6">
        <v>18573</v>
      </c>
      <c r="J32" s="7"/>
    </row>
    <row r="33" spans="1:10" ht="30.3" x14ac:dyDescent="0.55000000000000004">
      <c r="A33" s="4"/>
      <c r="B33" s="6"/>
      <c r="C33" s="5"/>
      <c r="D33" s="5" t="s">
        <v>71</v>
      </c>
      <c r="E33" s="5"/>
      <c r="F33" s="5"/>
      <c r="G33" s="5"/>
      <c r="H33" s="5"/>
      <c r="I33" s="6">
        <v>1516</v>
      </c>
      <c r="J33" s="7"/>
    </row>
    <row r="34" spans="1:10" ht="30.3" x14ac:dyDescent="0.55000000000000004">
      <c r="A34" s="4"/>
      <c r="B34" s="6"/>
      <c r="C34" s="5"/>
      <c r="D34" s="5" t="s">
        <v>72</v>
      </c>
      <c r="E34" s="5"/>
      <c r="F34" s="5"/>
      <c r="G34" s="5"/>
      <c r="H34" s="5"/>
      <c r="I34" s="6">
        <v>0</v>
      </c>
      <c r="J34" s="7"/>
    </row>
    <row r="35" spans="1:10" ht="30.3" x14ac:dyDescent="0.55000000000000004">
      <c r="A35" s="4" t="s">
        <v>29</v>
      </c>
      <c r="B35" s="7">
        <v>0</v>
      </c>
      <c r="C35" s="5"/>
      <c r="D35" s="38" t="s">
        <v>30</v>
      </c>
      <c r="E35" s="39"/>
      <c r="F35" s="39"/>
      <c r="G35" s="39"/>
      <c r="H35" s="40"/>
      <c r="I35" s="6">
        <v>15240</v>
      </c>
      <c r="J35" s="7"/>
    </row>
    <row r="36" spans="1:10" ht="30.3" x14ac:dyDescent="0.55000000000000004">
      <c r="A36" s="4" t="s">
        <v>5</v>
      </c>
      <c r="B36" s="6" t="s">
        <v>5</v>
      </c>
      <c r="C36" s="5"/>
      <c r="D36" s="4" t="s">
        <v>31</v>
      </c>
      <c r="E36" s="5"/>
      <c r="F36" s="5"/>
      <c r="G36" s="5"/>
      <c r="H36" s="5"/>
      <c r="I36" s="6">
        <v>2565</v>
      </c>
      <c r="J36" s="7"/>
    </row>
    <row r="37" spans="1:10" ht="30.3" x14ac:dyDescent="0.55000000000000004">
      <c r="A37" s="4" t="s">
        <v>32</v>
      </c>
      <c r="B37" s="6"/>
      <c r="C37" s="10">
        <f>C32+C23</f>
        <v>1356679</v>
      </c>
      <c r="D37" s="5" t="s">
        <v>33</v>
      </c>
      <c r="E37" s="5"/>
      <c r="F37" s="5"/>
      <c r="G37" s="5"/>
      <c r="H37" s="5"/>
      <c r="I37" s="6">
        <v>0</v>
      </c>
      <c r="J37" s="7"/>
    </row>
    <row r="38" spans="1:10" ht="30.3" x14ac:dyDescent="0.55000000000000004">
      <c r="A38" s="4" t="s">
        <v>5</v>
      </c>
      <c r="B38" s="6" t="s">
        <v>5</v>
      </c>
      <c r="C38" s="5"/>
      <c r="D38" s="5" t="s">
        <v>5</v>
      </c>
      <c r="E38" s="5"/>
      <c r="F38" s="5"/>
      <c r="G38" s="5"/>
      <c r="H38" s="5"/>
      <c r="I38" s="6" t="s">
        <v>5</v>
      </c>
      <c r="J38" s="7"/>
    </row>
    <row r="39" spans="1:10" ht="30.3" x14ac:dyDescent="0.55000000000000004">
      <c r="A39" s="5"/>
      <c r="B39" s="5"/>
      <c r="C39" s="5"/>
      <c r="D39" s="4" t="s">
        <v>34</v>
      </c>
      <c r="E39" s="5"/>
      <c r="F39" s="5"/>
      <c r="G39" s="5"/>
      <c r="H39" s="5"/>
      <c r="I39" s="6"/>
      <c r="J39" s="6">
        <f>I40+I41+I42+I43+I44+I45+I46+I47+I48</f>
        <v>59915</v>
      </c>
    </row>
    <row r="40" spans="1:10" ht="30.3" x14ac:dyDescent="0.55000000000000004">
      <c r="A40" s="5"/>
      <c r="B40" s="5"/>
      <c r="C40" s="5"/>
      <c r="D40" s="4" t="s">
        <v>35</v>
      </c>
      <c r="E40" s="4"/>
      <c r="F40" s="4"/>
      <c r="G40" s="4"/>
      <c r="H40" s="4"/>
      <c r="I40" s="6">
        <v>1122</v>
      </c>
      <c r="J40" s="7"/>
    </row>
    <row r="41" spans="1:10" ht="30.3" x14ac:dyDescent="0.55000000000000004">
      <c r="A41" s="5"/>
      <c r="B41" s="5"/>
      <c r="C41" s="5"/>
      <c r="D41" s="35" t="s">
        <v>36</v>
      </c>
      <c r="E41" s="35"/>
      <c r="F41" s="35"/>
      <c r="G41" s="35"/>
      <c r="H41" s="35"/>
      <c r="I41" s="6">
        <v>11297</v>
      </c>
      <c r="J41" s="7"/>
    </row>
    <row r="42" spans="1:10" ht="30.3" x14ac:dyDescent="0.55000000000000004">
      <c r="A42" s="5"/>
      <c r="B42" s="5"/>
      <c r="C42" s="5"/>
      <c r="D42" s="35" t="s">
        <v>37</v>
      </c>
      <c r="E42" s="35"/>
      <c r="F42" s="35"/>
      <c r="G42" s="35"/>
      <c r="H42" s="35"/>
      <c r="I42" s="6">
        <v>15957</v>
      </c>
      <c r="J42" s="7"/>
    </row>
    <row r="43" spans="1:10" ht="30.3" x14ac:dyDescent="0.55000000000000004">
      <c r="A43" s="5"/>
      <c r="B43" s="5"/>
      <c r="C43" s="5"/>
      <c r="D43" s="4" t="s">
        <v>38</v>
      </c>
      <c r="E43" s="4"/>
      <c r="F43" s="4"/>
      <c r="G43" s="4"/>
      <c r="H43" s="4"/>
      <c r="I43" s="6">
        <v>15214</v>
      </c>
      <c r="J43" s="7"/>
    </row>
    <row r="44" spans="1:10" ht="30.3" x14ac:dyDescent="0.55000000000000004">
      <c r="A44" s="5"/>
      <c r="B44" s="5"/>
      <c r="C44" s="5"/>
      <c r="D44" s="35" t="s">
        <v>39</v>
      </c>
      <c r="E44" s="35"/>
      <c r="F44" s="35"/>
      <c r="G44" s="4"/>
      <c r="H44" s="4"/>
      <c r="I44" s="6">
        <v>0</v>
      </c>
      <c r="J44" s="7"/>
    </row>
    <row r="45" spans="1:10" ht="30.3" x14ac:dyDescent="0.55000000000000004">
      <c r="A45" s="5"/>
      <c r="B45" s="5"/>
      <c r="C45" s="5"/>
      <c r="D45" s="5" t="s">
        <v>40</v>
      </c>
      <c r="E45" s="5"/>
      <c r="F45" s="5"/>
      <c r="G45" s="5"/>
      <c r="H45" s="5"/>
      <c r="I45" s="6">
        <v>0</v>
      </c>
      <c r="J45" s="7"/>
    </row>
    <row r="46" spans="1:10" ht="30.3" x14ac:dyDescent="0.55000000000000004">
      <c r="A46" s="5"/>
      <c r="B46" s="5"/>
      <c r="C46" s="5"/>
      <c r="D46" s="5" t="s">
        <v>41</v>
      </c>
      <c r="E46" s="5"/>
      <c r="F46" s="5"/>
      <c r="G46" s="5"/>
      <c r="H46" s="5"/>
      <c r="I46" s="6">
        <v>6575</v>
      </c>
      <c r="J46" s="7"/>
    </row>
    <row r="47" spans="1:10" ht="30.3" x14ac:dyDescent="0.55000000000000004">
      <c r="A47" s="5"/>
      <c r="B47" s="5"/>
      <c r="C47" s="5"/>
      <c r="D47" s="5" t="s">
        <v>42</v>
      </c>
      <c r="E47" s="5"/>
      <c r="F47" s="5"/>
      <c r="G47" s="5"/>
      <c r="H47" s="5"/>
      <c r="I47" s="6">
        <v>8170</v>
      </c>
      <c r="J47" s="7"/>
    </row>
    <row r="48" spans="1:10" ht="30.3" x14ac:dyDescent="0.55000000000000004">
      <c r="A48" s="5"/>
      <c r="B48" s="5"/>
      <c r="C48" s="5"/>
      <c r="D48" s="5" t="s">
        <v>81</v>
      </c>
      <c r="E48" s="5"/>
      <c r="F48" s="5"/>
      <c r="G48" s="5"/>
      <c r="H48" s="5"/>
      <c r="I48" s="6">
        <v>1580</v>
      </c>
      <c r="J48" s="7"/>
    </row>
    <row r="49" spans="1:10" ht="30.3" x14ac:dyDescent="0.55000000000000004">
      <c r="A49" s="5"/>
      <c r="B49" s="5"/>
      <c r="C49" s="5"/>
      <c r="D49" s="5"/>
      <c r="E49" s="5"/>
      <c r="F49" s="5"/>
      <c r="G49" s="5"/>
      <c r="H49" s="5"/>
      <c r="I49" s="6"/>
      <c r="J49" s="7"/>
    </row>
    <row r="50" spans="1:10" ht="30.3" x14ac:dyDescent="0.55000000000000004">
      <c r="A50" s="5"/>
      <c r="B50" s="5"/>
      <c r="C50" s="5"/>
      <c r="D50" s="4" t="s">
        <v>43</v>
      </c>
      <c r="E50" s="5"/>
      <c r="F50" s="5"/>
      <c r="G50" s="5"/>
      <c r="H50" s="5"/>
      <c r="I50" s="6"/>
      <c r="J50" s="6">
        <f>I51+I52+I53+I54+I55+I56+I57+I58+I59+I60+I61+I62+I63</f>
        <v>40745</v>
      </c>
    </row>
    <row r="51" spans="1:10" ht="30.3" x14ac:dyDescent="0.55000000000000004">
      <c r="A51" s="5"/>
      <c r="B51" s="5"/>
      <c r="C51" s="5"/>
      <c r="D51" s="4" t="s">
        <v>44</v>
      </c>
      <c r="E51" s="5"/>
      <c r="F51" s="5"/>
      <c r="G51" s="5"/>
      <c r="H51" s="5"/>
      <c r="I51" s="6">
        <v>22500</v>
      </c>
      <c r="J51" s="7"/>
    </row>
    <row r="52" spans="1:10" ht="30.3" x14ac:dyDescent="0.55000000000000004">
      <c r="A52" s="5"/>
      <c r="B52" s="5"/>
      <c r="C52" s="5"/>
      <c r="D52" s="4" t="s">
        <v>45</v>
      </c>
      <c r="E52" s="5"/>
      <c r="F52" s="5"/>
      <c r="G52" s="5"/>
      <c r="H52" s="5"/>
      <c r="I52" s="6">
        <v>0</v>
      </c>
      <c r="J52" s="7"/>
    </row>
    <row r="53" spans="1:10" ht="30.3" x14ac:dyDescent="0.55000000000000004">
      <c r="A53" s="5"/>
      <c r="B53" s="5"/>
      <c r="C53" s="5"/>
      <c r="D53" s="4" t="s">
        <v>46</v>
      </c>
      <c r="E53" s="5"/>
      <c r="F53" s="5"/>
      <c r="G53" s="5"/>
      <c r="H53" s="5"/>
      <c r="I53" s="6">
        <v>942</v>
      </c>
      <c r="J53" s="7"/>
    </row>
    <row r="54" spans="1:10" ht="30.3" x14ac:dyDescent="0.55000000000000004">
      <c r="A54" s="5"/>
      <c r="B54" s="5"/>
      <c r="C54" s="5"/>
      <c r="D54" s="4" t="s">
        <v>47</v>
      </c>
      <c r="E54" s="5"/>
      <c r="F54" s="5"/>
      <c r="G54" s="5"/>
      <c r="H54" s="5"/>
      <c r="I54" s="6">
        <v>5321</v>
      </c>
      <c r="J54" s="7"/>
    </row>
    <row r="55" spans="1:10" ht="30.3" x14ac:dyDescent="0.55000000000000004">
      <c r="A55" s="5"/>
      <c r="B55" s="5"/>
      <c r="C55" s="5"/>
      <c r="D55" s="4" t="s">
        <v>73</v>
      </c>
      <c r="E55" s="5"/>
      <c r="F55" s="5"/>
      <c r="G55" s="5"/>
      <c r="H55" s="5"/>
      <c r="I55" s="6">
        <v>2695</v>
      </c>
      <c r="J55" s="7"/>
    </row>
    <row r="56" spans="1:10" ht="30.3" x14ac:dyDescent="0.55000000000000004">
      <c r="A56" s="5"/>
      <c r="B56" s="5"/>
      <c r="C56" s="5"/>
      <c r="D56" s="31" t="s">
        <v>82</v>
      </c>
      <c r="E56" s="5"/>
      <c r="F56" s="5"/>
      <c r="G56" s="5"/>
      <c r="H56" s="5"/>
      <c r="I56" s="6">
        <v>1089</v>
      </c>
      <c r="J56" s="7"/>
    </row>
    <row r="57" spans="1:10" ht="30.3" x14ac:dyDescent="0.55000000000000004">
      <c r="A57" s="5"/>
      <c r="B57" s="5"/>
      <c r="C57" s="5"/>
      <c r="D57" s="4" t="s">
        <v>48</v>
      </c>
      <c r="E57" s="5"/>
      <c r="F57" s="5"/>
      <c r="G57" s="5"/>
      <c r="H57" s="5"/>
      <c r="I57" s="6">
        <v>691</v>
      </c>
      <c r="J57" s="7"/>
    </row>
    <row r="58" spans="1:10" ht="30.3" x14ac:dyDescent="0.55000000000000004">
      <c r="A58" s="5"/>
      <c r="B58" s="5"/>
      <c r="C58" s="5"/>
      <c r="D58" s="4" t="s">
        <v>49</v>
      </c>
      <c r="E58" s="5"/>
      <c r="F58" s="5"/>
      <c r="G58" s="5"/>
      <c r="H58" s="5"/>
      <c r="I58" s="6">
        <v>852</v>
      </c>
      <c r="J58" s="7"/>
    </row>
    <row r="59" spans="1:10" ht="30.3" x14ac:dyDescent="0.55000000000000004">
      <c r="A59" s="5"/>
      <c r="B59" s="5"/>
      <c r="C59" s="5"/>
      <c r="D59" s="4" t="s">
        <v>50</v>
      </c>
      <c r="E59" s="5"/>
      <c r="F59" s="5"/>
      <c r="G59" s="5"/>
      <c r="H59" s="5"/>
      <c r="I59" s="6">
        <v>953</v>
      </c>
      <c r="J59" s="7"/>
    </row>
    <row r="60" spans="1:10" ht="30.3" x14ac:dyDescent="0.55000000000000004">
      <c r="A60" s="5"/>
      <c r="B60" s="5"/>
      <c r="C60" s="5"/>
      <c r="D60" s="5" t="s">
        <v>74</v>
      </c>
      <c r="E60" s="5"/>
      <c r="F60" s="5"/>
      <c r="G60" s="5"/>
      <c r="H60" s="5"/>
      <c r="I60" s="6">
        <v>1127</v>
      </c>
      <c r="J60" s="7"/>
    </row>
    <row r="61" spans="1:10" ht="30.3" x14ac:dyDescent="0.55000000000000004">
      <c r="A61" s="5"/>
      <c r="B61" s="5"/>
      <c r="C61" s="5"/>
      <c r="D61" s="5" t="s">
        <v>51</v>
      </c>
      <c r="E61" s="5"/>
      <c r="F61" s="5"/>
      <c r="G61" s="5"/>
      <c r="H61" s="5"/>
      <c r="I61" s="6">
        <v>3758</v>
      </c>
      <c r="J61" s="7"/>
    </row>
    <row r="62" spans="1:10" ht="30.3" x14ac:dyDescent="0.55000000000000004">
      <c r="A62" s="5"/>
      <c r="B62" s="5"/>
      <c r="C62" s="5"/>
      <c r="D62" s="5" t="s">
        <v>52</v>
      </c>
      <c r="E62" s="5"/>
      <c r="F62" s="5"/>
      <c r="G62" s="5"/>
      <c r="H62" s="5"/>
      <c r="I62" s="6">
        <v>817</v>
      </c>
      <c r="J62" s="7"/>
    </row>
    <row r="63" spans="1:10" ht="30.3" x14ac:dyDescent="0.55000000000000004">
      <c r="A63" s="5"/>
      <c r="B63" s="5"/>
      <c r="C63" s="5"/>
      <c r="D63" s="37" t="s">
        <v>53</v>
      </c>
      <c r="E63" s="37"/>
      <c r="F63" s="5"/>
      <c r="G63" s="5"/>
      <c r="H63" s="5"/>
      <c r="I63" s="6">
        <v>0</v>
      </c>
      <c r="J63" s="7"/>
    </row>
    <row r="64" spans="1:10" ht="30.3" x14ac:dyDescent="0.55000000000000004">
      <c r="A64" s="5"/>
      <c r="B64" s="5"/>
      <c r="C64" s="5"/>
      <c r="D64" s="8"/>
      <c r="E64" s="8"/>
      <c r="F64" s="5"/>
      <c r="G64" s="5"/>
      <c r="H64" s="5"/>
      <c r="I64" s="6"/>
      <c r="J64" s="7"/>
    </row>
    <row r="65" spans="1:10" ht="30.3" x14ac:dyDescent="0.55000000000000004">
      <c r="A65" s="5"/>
      <c r="B65" s="5"/>
      <c r="C65" s="5"/>
      <c r="D65" s="4" t="s">
        <v>54</v>
      </c>
      <c r="E65" s="5"/>
      <c r="F65" s="5"/>
      <c r="G65" s="5"/>
      <c r="H65" s="5"/>
      <c r="I65" s="13" t="s">
        <v>5</v>
      </c>
      <c r="J65" s="6">
        <f>I66+I67+I68</f>
        <v>8468</v>
      </c>
    </row>
    <row r="66" spans="1:10" ht="30.3" x14ac:dyDescent="0.55000000000000004">
      <c r="A66" s="5"/>
      <c r="B66" s="5"/>
      <c r="C66" s="5"/>
      <c r="D66" s="4" t="s">
        <v>55</v>
      </c>
      <c r="E66" s="5"/>
      <c r="F66" s="5"/>
      <c r="G66" s="5"/>
      <c r="H66" s="5"/>
      <c r="I66" s="6">
        <v>0</v>
      </c>
      <c r="J66" s="7"/>
    </row>
    <row r="67" spans="1:10" ht="30.3" x14ac:dyDescent="0.55000000000000004">
      <c r="A67" s="5"/>
      <c r="B67" s="5"/>
      <c r="C67" s="5"/>
      <c r="D67" s="35" t="s">
        <v>56</v>
      </c>
      <c r="E67" s="35"/>
      <c r="F67" s="35"/>
      <c r="G67" s="35"/>
      <c r="H67" s="35"/>
      <c r="I67" s="6">
        <v>8468</v>
      </c>
      <c r="J67" s="7"/>
    </row>
    <row r="68" spans="1:10" ht="30.3" x14ac:dyDescent="0.55000000000000004">
      <c r="A68" s="5"/>
      <c r="B68" s="5"/>
      <c r="C68" s="5"/>
      <c r="D68" s="4" t="s">
        <v>57</v>
      </c>
      <c r="E68" s="5"/>
      <c r="F68" s="5"/>
      <c r="G68" s="5"/>
      <c r="H68" s="5"/>
      <c r="I68" s="6">
        <v>0</v>
      </c>
      <c r="J68" s="7"/>
    </row>
    <row r="69" spans="1:10" ht="30.3" x14ac:dyDescent="0.55000000000000004">
      <c r="A69" s="5"/>
      <c r="B69" s="5"/>
      <c r="C69" s="5"/>
      <c r="D69" s="14"/>
      <c r="E69" s="5"/>
      <c r="F69" s="5"/>
      <c r="G69" s="5"/>
      <c r="H69" s="5"/>
      <c r="I69" s="13"/>
      <c r="J69" s="7"/>
    </row>
    <row r="70" spans="1:10" ht="30.3" x14ac:dyDescent="0.55000000000000004">
      <c r="A70" s="5"/>
      <c r="B70" s="5"/>
      <c r="C70" s="5"/>
      <c r="D70" s="15"/>
      <c r="E70" s="16"/>
      <c r="F70" s="16"/>
      <c r="G70" s="16"/>
      <c r="H70" s="17"/>
      <c r="I70" s="13"/>
      <c r="J70" s="7"/>
    </row>
    <row r="71" spans="1:10" ht="30.3" x14ac:dyDescent="0.55000000000000004">
      <c r="A71" s="5"/>
      <c r="B71" s="5"/>
      <c r="C71" s="5"/>
      <c r="D71" s="18" t="s">
        <v>58</v>
      </c>
      <c r="E71" s="19"/>
      <c r="F71" s="19"/>
      <c r="G71" s="19"/>
      <c r="H71" s="20"/>
      <c r="I71" s="13"/>
      <c r="J71" s="6">
        <f>I72+I73+I74+I75+I76+I77+I78+I79+I80+I81+I82+I83+I84+I85+I86+I87+I88+I89+I90+I91+I92</f>
        <v>279562</v>
      </c>
    </row>
    <row r="72" spans="1:10" ht="30.3" x14ac:dyDescent="0.55000000000000004">
      <c r="A72" s="5"/>
      <c r="B72" s="5"/>
      <c r="C72" s="5"/>
      <c r="D72" s="33" t="s">
        <v>83</v>
      </c>
      <c r="E72" s="5"/>
      <c r="F72" s="5"/>
      <c r="G72" s="5"/>
      <c r="H72" s="5"/>
      <c r="I72" s="6">
        <v>110110</v>
      </c>
      <c r="J72" s="7"/>
    </row>
    <row r="73" spans="1:10" ht="30.3" x14ac:dyDescent="0.55000000000000004">
      <c r="A73" s="5"/>
      <c r="B73" s="5"/>
      <c r="C73" s="5"/>
      <c r="D73" s="33" t="s">
        <v>84</v>
      </c>
      <c r="E73" s="21"/>
      <c r="F73" s="21"/>
      <c r="G73" s="21"/>
      <c r="H73" s="22"/>
      <c r="I73" s="6">
        <v>22555</v>
      </c>
      <c r="J73" s="7"/>
    </row>
    <row r="74" spans="1:10" ht="30.3" x14ac:dyDescent="0.55000000000000004">
      <c r="A74" s="5"/>
      <c r="B74" s="5"/>
      <c r="C74" s="5"/>
      <c r="D74" s="33" t="s">
        <v>59</v>
      </c>
      <c r="E74" s="5"/>
      <c r="F74" s="5"/>
      <c r="G74" s="5"/>
      <c r="H74" s="5"/>
      <c r="I74" s="6">
        <v>920</v>
      </c>
      <c r="J74" s="7"/>
    </row>
    <row r="75" spans="1:10" ht="30.3" x14ac:dyDescent="0.55000000000000004">
      <c r="A75" s="5"/>
      <c r="B75" s="5"/>
      <c r="C75" s="5"/>
      <c r="D75" s="33" t="s">
        <v>85</v>
      </c>
      <c r="E75" s="5"/>
      <c r="F75" s="5"/>
      <c r="G75" s="5"/>
      <c r="H75" s="5"/>
      <c r="I75" s="6">
        <v>2109</v>
      </c>
      <c r="J75" s="7"/>
    </row>
    <row r="76" spans="1:10" ht="30.3" x14ac:dyDescent="0.55000000000000004">
      <c r="A76" s="5"/>
      <c r="B76" s="5"/>
      <c r="C76" s="5"/>
      <c r="D76" s="33" t="s">
        <v>86</v>
      </c>
      <c r="E76" s="5"/>
      <c r="F76" s="5"/>
      <c r="G76" s="5"/>
      <c r="H76" s="5"/>
      <c r="I76" s="6">
        <v>11982</v>
      </c>
      <c r="J76" s="6" t="s">
        <v>5</v>
      </c>
    </row>
    <row r="77" spans="1:10" ht="30.3" x14ac:dyDescent="0.55000000000000004">
      <c r="A77" s="5"/>
      <c r="B77" s="5"/>
      <c r="C77" s="5"/>
      <c r="D77" s="33" t="s">
        <v>87</v>
      </c>
      <c r="E77" s="5"/>
      <c r="F77" s="5"/>
      <c r="G77" s="5"/>
      <c r="H77" s="5"/>
      <c r="I77" s="6">
        <v>12000</v>
      </c>
      <c r="J77" s="6"/>
    </row>
    <row r="78" spans="1:10" ht="30.3" x14ac:dyDescent="0.55000000000000004">
      <c r="A78" s="5"/>
      <c r="B78" s="5"/>
      <c r="C78" s="5"/>
      <c r="D78" s="33" t="s">
        <v>88</v>
      </c>
      <c r="E78" s="5"/>
      <c r="F78" s="5"/>
      <c r="G78" s="5"/>
      <c r="H78" s="5"/>
      <c r="I78" s="6">
        <v>1100</v>
      </c>
      <c r="J78" s="6"/>
    </row>
    <row r="79" spans="1:10" ht="30.3" x14ac:dyDescent="0.55000000000000004">
      <c r="A79" s="5"/>
      <c r="B79" s="5"/>
      <c r="C79" s="5"/>
      <c r="D79" s="33" t="s">
        <v>89</v>
      </c>
      <c r="E79" s="5"/>
      <c r="F79" s="5"/>
      <c r="G79" s="5"/>
      <c r="H79" s="5"/>
      <c r="I79" s="6">
        <v>4646</v>
      </c>
      <c r="J79" s="6"/>
    </row>
    <row r="80" spans="1:10" ht="30.3" x14ac:dyDescent="0.55000000000000004">
      <c r="A80" s="5"/>
      <c r="B80" s="5"/>
      <c r="C80" s="5"/>
      <c r="D80" s="33" t="s">
        <v>90</v>
      </c>
      <c r="E80" s="5"/>
      <c r="F80" s="5"/>
      <c r="G80" s="5"/>
      <c r="H80" s="5"/>
      <c r="I80" s="6">
        <v>9260</v>
      </c>
      <c r="J80" s="6"/>
    </row>
    <row r="81" spans="1:10" ht="30.3" x14ac:dyDescent="0.55000000000000004">
      <c r="A81" s="5"/>
      <c r="B81" s="5"/>
      <c r="C81" s="5"/>
      <c r="D81" s="33" t="s">
        <v>91</v>
      </c>
      <c r="E81" s="5"/>
      <c r="F81" s="5"/>
      <c r="G81" s="5"/>
      <c r="H81" s="5"/>
      <c r="I81" s="6">
        <v>12553</v>
      </c>
      <c r="J81" s="6"/>
    </row>
    <row r="82" spans="1:10" ht="30.3" x14ac:dyDescent="0.55000000000000004">
      <c r="A82" s="5"/>
      <c r="B82" s="5"/>
      <c r="C82" s="5"/>
      <c r="D82" s="33" t="s">
        <v>92</v>
      </c>
      <c r="E82" s="5"/>
      <c r="F82" s="5"/>
      <c r="G82" s="23"/>
      <c r="H82" s="5"/>
      <c r="I82" s="6">
        <v>11185</v>
      </c>
      <c r="J82" s="6"/>
    </row>
    <row r="83" spans="1:10" ht="30.3" x14ac:dyDescent="0.55000000000000004">
      <c r="A83" s="5"/>
      <c r="B83" s="5"/>
      <c r="C83" s="5"/>
      <c r="D83" s="33" t="s">
        <v>93</v>
      </c>
      <c r="E83" s="5"/>
      <c r="F83" s="5"/>
      <c r="G83" s="23"/>
      <c r="H83" s="5"/>
      <c r="I83" s="6">
        <v>4720</v>
      </c>
      <c r="J83" s="6"/>
    </row>
    <row r="84" spans="1:10" ht="30.3" x14ac:dyDescent="0.55000000000000004">
      <c r="A84" s="5"/>
      <c r="B84" s="5"/>
      <c r="C84" s="5"/>
      <c r="D84" s="33" t="s">
        <v>94</v>
      </c>
      <c r="E84" s="24"/>
      <c r="F84" s="24"/>
      <c r="G84" s="25"/>
      <c r="H84" s="24"/>
      <c r="I84" s="6">
        <v>1500</v>
      </c>
      <c r="J84" s="6"/>
    </row>
    <row r="85" spans="1:10" ht="30.3" x14ac:dyDescent="0.55000000000000004">
      <c r="A85" s="5"/>
      <c r="B85" s="5"/>
      <c r="C85" s="5"/>
      <c r="D85" s="33" t="s">
        <v>95</v>
      </c>
      <c r="E85" s="26"/>
      <c r="F85" s="26"/>
      <c r="G85" s="26"/>
      <c r="H85" s="26"/>
      <c r="I85" s="6">
        <v>3720</v>
      </c>
      <c r="J85" s="6"/>
    </row>
    <row r="86" spans="1:10" ht="30.3" x14ac:dyDescent="0.55000000000000004">
      <c r="A86" s="5"/>
      <c r="B86" s="5"/>
      <c r="C86" s="5"/>
      <c r="D86" s="33" t="s">
        <v>96</v>
      </c>
      <c r="E86" s="26"/>
      <c r="F86" s="26"/>
      <c r="G86" s="26"/>
      <c r="H86" s="26"/>
      <c r="I86" s="6">
        <v>3200</v>
      </c>
      <c r="J86" s="6"/>
    </row>
    <row r="87" spans="1:10" ht="30.3" x14ac:dyDescent="0.55000000000000004">
      <c r="A87" s="5"/>
      <c r="B87" s="5"/>
      <c r="C87" s="5"/>
      <c r="D87" s="33" t="s">
        <v>97</v>
      </c>
      <c r="E87" s="26"/>
      <c r="F87" s="26"/>
      <c r="G87" s="26"/>
      <c r="H87" s="26"/>
      <c r="I87" s="6">
        <v>2800</v>
      </c>
      <c r="J87" s="6"/>
    </row>
    <row r="88" spans="1:10" ht="30.3" x14ac:dyDescent="0.55000000000000004">
      <c r="A88" s="5"/>
      <c r="B88" s="5"/>
      <c r="C88" s="5"/>
      <c r="D88" s="33" t="s">
        <v>98</v>
      </c>
      <c r="E88" s="26"/>
      <c r="F88" s="26"/>
      <c r="G88" s="26"/>
      <c r="H88" s="26"/>
      <c r="I88" s="6">
        <v>2450</v>
      </c>
      <c r="J88" s="6"/>
    </row>
    <row r="89" spans="1:10" ht="60.6" x14ac:dyDescent="0.55000000000000004">
      <c r="A89" s="5"/>
      <c r="B89" s="5"/>
      <c r="C89" s="5"/>
      <c r="D89" s="33" t="s">
        <v>99</v>
      </c>
      <c r="E89" s="26"/>
      <c r="F89" s="26"/>
      <c r="G89" s="26"/>
      <c r="H89" s="26"/>
      <c r="I89" s="6">
        <v>8500</v>
      </c>
      <c r="J89" s="6"/>
    </row>
    <row r="90" spans="1:10" ht="30.3" x14ac:dyDescent="0.55000000000000004">
      <c r="A90" s="5"/>
      <c r="B90" s="5"/>
      <c r="C90" s="5"/>
      <c r="D90" s="33" t="s">
        <v>100</v>
      </c>
      <c r="E90" s="26"/>
      <c r="F90" s="26"/>
      <c r="G90" s="26"/>
      <c r="H90" s="26"/>
      <c r="I90" s="6">
        <v>1500</v>
      </c>
      <c r="J90" s="6"/>
    </row>
    <row r="91" spans="1:10" ht="30.3" x14ac:dyDescent="0.55000000000000004">
      <c r="A91" s="5"/>
      <c r="B91" s="5"/>
      <c r="C91" s="5"/>
      <c r="D91" s="33" t="s">
        <v>101</v>
      </c>
      <c r="E91" s="26"/>
      <c r="F91" s="26"/>
      <c r="G91" s="26"/>
      <c r="H91" s="26"/>
      <c r="I91" s="6">
        <v>49682</v>
      </c>
      <c r="J91" s="6"/>
    </row>
    <row r="92" spans="1:10" ht="30.3" x14ac:dyDescent="0.55000000000000004">
      <c r="A92" s="5"/>
      <c r="B92" s="5"/>
      <c r="C92" s="5"/>
      <c r="D92" s="33" t="s">
        <v>102</v>
      </c>
      <c r="E92" s="26"/>
      <c r="F92" s="26"/>
      <c r="G92" s="26"/>
      <c r="H92" s="26"/>
      <c r="I92" s="6">
        <v>3070</v>
      </c>
      <c r="J92" s="6"/>
    </row>
    <row r="93" spans="1:10" ht="30.3" x14ac:dyDescent="0.55000000000000004">
      <c r="A93" s="5"/>
      <c r="B93" s="5"/>
      <c r="C93" s="5"/>
      <c r="D93" s="4"/>
      <c r="E93" s="26"/>
      <c r="F93" s="26"/>
      <c r="G93" s="26"/>
      <c r="H93" s="26"/>
      <c r="I93" s="6"/>
      <c r="J93" s="6"/>
    </row>
    <row r="94" spans="1:10" ht="30.3" x14ac:dyDescent="0.55000000000000004">
      <c r="A94" s="5"/>
      <c r="B94" s="5"/>
      <c r="C94" s="5"/>
      <c r="D94" s="4"/>
      <c r="E94" s="26"/>
      <c r="F94" s="26"/>
      <c r="G94" s="26"/>
      <c r="H94" s="26"/>
      <c r="I94" s="6"/>
      <c r="J94" s="6"/>
    </row>
    <row r="95" spans="1:10" ht="30.3" x14ac:dyDescent="0.55000000000000004">
      <c r="A95" s="5"/>
      <c r="B95" s="5"/>
      <c r="C95" s="5"/>
      <c r="D95" s="4" t="s">
        <v>60</v>
      </c>
      <c r="E95" s="26"/>
      <c r="F95" s="26"/>
      <c r="G95" s="26"/>
      <c r="H95" s="26"/>
      <c r="I95" s="6"/>
      <c r="J95" s="6">
        <v>2610</v>
      </c>
    </row>
    <row r="96" spans="1:10" ht="30.3" x14ac:dyDescent="0.55000000000000004">
      <c r="A96" s="5"/>
      <c r="B96" s="5"/>
      <c r="C96" s="5"/>
      <c r="D96" s="4" t="s">
        <v>61</v>
      </c>
      <c r="E96" s="5"/>
      <c r="F96" s="5"/>
      <c r="G96" s="5"/>
      <c r="H96" s="5"/>
      <c r="I96" s="6">
        <v>2610</v>
      </c>
      <c r="J96" s="6"/>
    </row>
    <row r="97" spans="1:10" ht="30.3" x14ac:dyDescent="0.55000000000000004">
      <c r="A97" s="5"/>
      <c r="B97" s="5"/>
      <c r="C97" s="5"/>
      <c r="D97" s="4"/>
      <c r="E97" s="5"/>
      <c r="F97" s="5"/>
      <c r="G97" s="5"/>
      <c r="H97" s="5"/>
      <c r="I97" s="6"/>
      <c r="J97" s="6"/>
    </row>
    <row r="98" spans="1:10" ht="30.3" x14ac:dyDescent="0.55000000000000004">
      <c r="A98" s="5"/>
      <c r="B98" s="5"/>
      <c r="C98" s="5"/>
      <c r="D98" s="4" t="s">
        <v>19</v>
      </c>
      <c r="E98" s="5"/>
      <c r="F98" s="5"/>
      <c r="G98" s="5"/>
      <c r="H98" s="5"/>
      <c r="I98" s="6"/>
      <c r="J98" s="6">
        <f>J95+J71+J65+J50+J39+J29+J9</f>
        <v>1136372</v>
      </c>
    </row>
    <row r="99" spans="1:10" ht="30.3" x14ac:dyDescent="0.55000000000000004">
      <c r="A99" s="5"/>
      <c r="B99" s="5"/>
      <c r="C99" s="5"/>
      <c r="D99" s="4"/>
      <c r="E99" s="5"/>
      <c r="F99" s="5"/>
      <c r="G99" s="5"/>
      <c r="H99" s="5"/>
      <c r="I99" s="6"/>
      <c r="J99" s="7"/>
    </row>
    <row r="100" spans="1:10" ht="30.3" x14ac:dyDescent="0.55000000000000004">
      <c r="A100" s="5"/>
      <c r="B100" s="5"/>
      <c r="C100" s="5"/>
      <c r="D100" s="4" t="s">
        <v>5</v>
      </c>
      <c r="E100" s="5"/>
      <c r="F100" s="5"/>
      <c r="G100" s="5"/>
      <c r="H100" s="5"/>
      <c r="I100" s="6"/>
      <c r="J100" s="6" t="s">
        <v>5</v>
      </c>
    </row>
    <row r="101" spans="1:10" ht="30.3" x14ac:dyDescent="0.55000000000000004">
      <c r="A101" s="5"/>
      <c r="B101" s="5"/>
      <c r="C101" s="5"/>
      <c r="D101" s="4"/>
      <c r="E101" s="5"/>
      <c r="F101" s="5"/>
      <c r="G101" s="5"/>
      <c r="H101" s="5"/>
      <c r="I101" s="6"/>
      <c r="J101" s="7"/>
    </row>
    <row r="102" spans="1:10" ht="30.3" x14ac:dyDescent="0.55000000000000004">
      <c r="A102" s="5"/>
      <c r="B102" s="5"/>
      <c r="C102" s="5"/>
      <c r="D102" s="4" t="s">
        <v>62</v>
      </c>
      <c r="E102" s="5"/>
      <c r="F102" s="5"/>
      <c r="G102" s="5"/>
      <c r="H102" s="5"/>
      <c r="I102" s="6"/>
      <c r="J102" s="6">
        <v>10764</v>
      </c>
    </row>
    <row r="103" spans="1:10" ht="30.3" x14ac:dyDescent="0.55000000000000004">
      <c r="A103" s="5"/>
      <c r="B103" s="5"/>
      <c r="C103" s="5"/>
      <c r="D103" s="4" t="s">
        <v>63</v>
      </c>
      <c r="E103" s="5"/>
      <c r="F103" s="5"/>
      <c r="G103" s="5"/>
      <c r="H103" s="5"/>
      <c r="I103" s="6"/>
      <c r="J103" s="6">
        <v>124032</v>
      </c>
    </row>
    <row r="104" spans="1:10" ht="30.3" x14ac:dyDescent="0.55000000000000004">
      <c r="A104" s="5"/>
      <c r="B104" s="5"/>
      <c r="C104" s="5"/>
      <c r="D104" s="4" t="s">
        <v>22</v>
      </c>
      <c r="E104" s="5"/>
      <c r="F104" s="5"/>
      <c r="G104" s="5"/>
      <c r="H104" s="5"/>
      <c r="I104" s="6"/>
      <c r="J104" s="6">
        <v>0</v>
      </c>
    </row>
    <row r="105" spans="1:10" ht="30.3" x14ac:dyDescent="0.55000000000000004">
      <c r="A105" s="5"/>
      <c r="B105" s="5"/>
      <c r="C105" s="5"/>
      <c r="D105" s="4" t="s">
        <v>64</v>
      </c>
      <c r="E105" s="5"/>
      <c r="F105" s="5"/>
      <c r="G105" s="5"/>
      <c r="H105" s="5"/>
      <c r="I105" s="6"/>
      <c r="J105" s="6">
        <v>0</v>
      </c>
    </row>
    <row r="106" spans="1:10" ht="30.3" x14ac:dyDescent="0.55000000000000004">
      <c r="A106" s="5"/>
      <c r="B106" s="5"/>
      <c r="C106" s="5"/>
      <c r="D106" s="4" t="s">
        <v>26</v>
      </c>
      <c r="E106" s="5"/>
      <c r="F106" s="5"/>
      <c r="G106" s="5"/>
      <c r="H106" s="5"/>
      <c r="I106" s="6"/>
      <c r="J106" s="6">
        <v>0</v>
      </c>
    </row>
    <row r="107" spans="1:10" ht="30.3" x14ac:dyDescent="0.55000000000000004">
      <c r="A107" s="5"/>
      <c r="B107" s="5"/>
      <c r="C107" s="5"/>
      <c r="D107" s="4" t="s">
        <v>65</v>
      </c>
      <c r="E107" s="5"/>
      <c r="F107" s="5"/>
      <c r="G107" s="5"/>
      <c r="H107" s="5"/>
      <c r="I107" s="6"/>
      <c r="J107" s="6">
        <v>11621</v>
      </c>
    </row>
    <row r="108" spans="1:10" ht="30.3" x14ac:dyDescent="0.55000000000000004">
      <c r="A108" s="5"/>
      <c r="B108" s="5"/>
      <c r="C108" s="5"/>
      <c r="D108" s="4" t="s">
        <v>24</v>
      </c>
      <c r="E108" s="5"/>
      <c r="F108" s="5"/>
      <c r="G108" s="5"/>
      <c r="H108" s="5"/>
      <c r="I108" s="6"/>
      <c r="J108" s="6">
        <v>48390</v>
      </c>
    </row>
    <row r="109" spans="1:10" ht="30.3" x14ac:dyDescent="0.55000000000000004">
      <c r="A109" s="5"/>
      <c r="B109" s="5"/>
      <c r="C109" s="5"/>
      <c r="D109" s="30" t="s">
        <v>76</v>
      </c>
      <c r="E109" s="6"/>
      <c r="F109" s="5"/>
      <c r="G109" s="5"/>
      <c r="H109" s="5"/>
      <c r="I109" s="6"/>
      <c r="J109" s="6">
        <v>25000</v>
      </c>
    </row>
    <row r="110" spans="1:10" ht="30.3" x14ac:dyDescent="0.55000000000000004">
      <c r="A110" s="5"/>
      <c r="B110" s="5"/>
      <c r="C110" s="5"/>
      <c r="D110" s="34" t="s">
        <v>103</v>
      </c>
      <c r="E110" s="6"/>
      <c r="F110" s="5"/>
      <c r="G110" s="5"/>
      <c r="H110" s="5"/>
      <c r="I110" s="6"/>
      <c r="J110" s="6">
        <v>500</v>
      </c>
    </row>
    <row r="111" spans="1:10" ht="30.3" x14ac:dyDescent="0.55000000000000004">
      <c r="A111" s="5"/>
      <c r="B111" s="5"/>
      <c r="C111" s="5"/>
      <c r="D111" s="4" t="s">
        <v>19</v>
      </c>
      <c r="E111" s="5"/>
      <c r="F111" s="5"/>
      <c r="G111" s="5"/>
      <c r="H111" s="5"/>
      <c r="I111" s="6"/>
      <c r="J111" s="6">
        <f>J102+J103+J104+J105+J106+J107+J108+J109+J110</f>
        <v>220307</v>
      </c>
    </row>
    <row r="112" spans="1:10" ht="30.3" x14ac:dyDescent="0.55000000000000004">
      <c r="A112" s="5"/>
      <c r="B112" s="5"/>
      <c r="C112" s="5"/>
      <c r="D112" s="4"/>
      <c r="E112" s="5"/>
      <c r="F112" s="5"/>
      <c r="G112" s="5"/>
      <c r="H112" s="5"/>
      <c r="I112" s="6"/>
      <c r="J112" s="6"/>
    </row>
    <row r="113" spans="1:10" ht="30.3" x14ac:dyDescent="0.55000000000000004">
      <c r="A113" s="5"/>
      <c r="B113" s="5"/>
      <c r="C113" s="5"/>
      <c r="D113" s="4" t="s">
        <v>66</v>
      </c>
      <c r="E113" s="5"/>
      <c r="F113" s="5"/>
      <c r="G113" s="5"/>
      <c r="H113" s="5"/>
      <c r="I113" s="6"/>
      <c r="J113" s="6">
        <f>J111+J98</f>
        <v>1356679</v>
      </c>
    </row>
    <row r="114" spans="1:10" ht="30.3" x14ac:dyDescent="0.55000000000000004">
      <c r="A114" s="5"/>
      <c r="B114" s="5"/>
      <c r="C114" s="5"/>
      <c r="D114" s="4"/>
      <c r="E114" s="5"/>
      <c r="F114" s="5"/>
      <c r="G114" s="5"/>
      <c r="H114" s="5"/>
      <c r="I114" s="6"/>
      <c r="J114" s="6"/>
    </row>
    <row r="115" spans="1:10" ht="30.3" x14ac:dyDescent="0.55000000000000004">
      <c r="A115" s="5"/>
      <c r="B115" s="5"/>
      <c r="C115" s="5"/>
      <c r="D115" s="4"/>
      <c r="E115" s="26"/>
      <c r="F115" s="26"/>
      <c r="G115" s="26"/>
      <c r="H115" s="26"/>
      <c r="I115" s="13"/>
      <c r="J115" s="6"/>
    </row>
    <row r="116" spans="1:10" ht="30.3" x14ac:dyDescent="0.95">
      <c r="A116" s="5"/>
      <c r="B116" s="5"/>
      <c r="C116" s="5"/>
      <c r="D116" s="11"/>
      <c r="E116" s="11"/>
      <c r="F116" s="11"/>
      <c r="G116" s="11"/>
      <c r="H116" s="11"/>
      <c r="I116" s="12"/>
      <c r="J116" s="27"/>
    </row>
    <row r="117" spans="1:10" ht="30.3" x14ac:dyDescent="0.55000000000000004">
      <c r="A117" s="5"/>
      <c r="B117" s="5"/>
      <c r="C117" s="5"/>
      <c r="D117" s="14"/>
      <c r="E117" s="26"/>
      <c r="F117" s="26"/>
      <c r="G117" s="26"/>
      <c r="H117" s="26"/>
      <c r="I117" s="13"/>
      <c r="J117" s="6"/>
    </row>
    <row r="118" spans="1:10" ht="30.3" x14ac:dyDescent="0.55000000000000004">
      <c r="A118" s="5"/>
      <c r="B118" s="5"/>
      <c r="C118" s="5"/>
      <c r="D118" s="5" t="s">
        <v>5</v>
      </c>
      <c r="E118" s="5"/>
      <c r="F118" s="5"/>
      <c r="G118" s="5"/>
      <c r="H118" s="5"/>
      <c r="I118" s="6"/>
      <c r="J118" s="6"/>
    </row>
    <row r="119" spans="1:10" ht="30.3" x14ac:dyDescent="0.55000000000000004">
      <c r="A119" s="5"/>
      <c r="B119" s="5"/>
      <c r="C119" s="5"/>
      <c r="D119" s="5"/>
      <c r="E119" s="5"/>
      <c r="F119" s="5"/>
      <c r="G119" s="5"/>
      <c r="H119" s="5"/>
      <c r="I119" s="6"/>
      <c r="J119" s="6"/>
    </row>
    <row r="120" spans="1:10" ht="30.3" x14ac:dyDescent="0.55000000000000004">
      <c r="A120" s="5" t="s">
        <v>67</v>
      </c>
      <c r="B120" s="6" t="s">
        <v>5</v>
      </c>
      <c r="C120" s="10">
        <f>C37</f>
        <v>1356679</v>
      </c>
      <c r="D120" s="5" t="s">
        <v>67</v>
      </c>
      <c r="E120" s="5"/>
      <c r="F120" s="5"/>
      <c r="G120" s="5"/>
      <c r="H120" s="5"/>
      <c r="I120" s="6"/>
      <c r="J120" s="6">
        <f>J113</f>
        <v>1356679</v>
      </c>
    </row>
  </sheetData>
  <mergeCells count="14">
    <mergeCell ref="D44:F44"/>
    <mergeCell ref="D67:H67"/>
    <mergeCell ref="A2:C2"/>
    <mergeCell ref="A3:C3"/>
    <mergeCell ref="A4:C4"/>
    <mergeCell ref="D42:H42"/>
    <mergeCell ref="D16:E16"/>
    <mergeCell ref="D41:H41"/>
    <mergeCell ref="D10:E10"/>
    <mergeCell ref="D11:E11"/>
    <mergeCell ref="D63:E63"/>
    <mergeCell ref="D13:E13"/>
    <mergeCell ref="D35:H35"/>
    <mergeCell ref="D14:E14"/>
  </mergeCells>
  <pageMargins left="0.7" right="0.7" top="0.75" bottom="0.75" header="0.3" footer="0.3"/>
  <pageSetup paperSize="9"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Eris  , Bahar</cp:lastModifiedBy>
  <cp:lastPrinted>2020-07-17T09:37:43Z</cp:lastPrinted>
  <dcterms:created xsi:type="dcterms:W3CDTF">2019-07-05T09:49:50Z</dcterms:created>
  <dcterms:modified xsi:type="dcterms:W3CDTF">2020-08-18T09:50:29Z</dcterms:modified>
</cp:coreProperties>
</file>